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2024-2025\"/>
    </mc:Choice>
  </mc:AlternateContent>
  <xr:revisionPtr revIDLastSave="0" documentId="13_ncr:1_{6BFEF852-6E70-4137-B032-1F18F3317F5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Déplacements 2024-2025 T1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2024-2025 T1'!$A$2:$Q$10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3" l="1"/>
  <c r="Q4" i="13"/>
  <c r="N4" i="13" l="1"/>
  <c r="J7" i="13" l="1"/>
  <c r="N7" i="13" s="1"/>
  <c r="Q7" i="13" s="1"/>
  <c r="K8" i="13"/>
  <c r="N8" i="13" s="1"/>
  <c r="Q8" i="13" s="1"/>
  <c r="K7" i="13"/>
  <c r="K6" i="13"/>
  <c r="J5" i="13"/>
  <c r="N6" i="13" l="1"/>
  <c r="Q6" i="13" s="1"/>
  <c r="N5" i="13"/>
  <c r="Q5" i="13" s="1"/>
</calcChain>
</file>

<file path=xl/sharedStrings.xml><?xml version="1.0" encoding="utf-8"?>
<sst xmlns="http://schemas.openxmlformats.org/spreadsheetml/2006/main" count="63" uniqueCount="50">
  <si>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</si>
  <si>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</si>
  <si>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</si>
  <si>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</si>
  <si>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</si>
  <si>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</si>
  <si>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</si>
  <si>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</si>
  <si>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</si>
  <si>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</si>
  <si>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</si>
  <si>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</si>
  <si>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</si>
  <si>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</si>
  <si>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</si>
  <si>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</si>
  <si>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</si>
  <si>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05/07/2024</t>
  </si>
  <si>
    <t>05/10/24</t>
  </si>
  <si>
    <t>REGINA,SK</t>
  </si>
  <si>
    <t>CHUNG,YOKE</t>
  </si>
  <si>
    <t>FARROW,ALICIA</t>
  </si>
  <si>
    <t>SMITH,LORRIE ANN</t>
  </si>
  <si>
    <t>06/19/2024</t>
  </si>
  <si>
    <t>KORTENAAR,PAUL</t>
  </si>
  <si>
    <t>PAISLEY,CATHERINE</t>
  </si>
  <si>
    <t>CONFÉRENCE DE L'ACCS</t>
  </si>
  <si>
    <t>Directeur général</t>
  </si>
  <si>
    <t>EXERCICE FINANCIER : 2024/2025
Trimestre :1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</si>
  <si>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</si>
  <si>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</si>
  <si>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</si>
  <si>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</si>
  <si>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</si>
  <si>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</si>
  <si>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</si>
  <si>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</si>
  <si>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</si>
  <si>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</si>
  <si>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</si>
  <si>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</si>
  <si>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</si>
  <si>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</si>
  <si>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</si>
  <si>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R-U-TORONTO</t>
  </si>
  <si>
    <t>Vice-présidente, Services internes</t>
  </si>
  <si>
    <t>RETOUR D'URGENCE DU ROYAUME-UNI CAUSÉ PAR LA FERMETURE</t>
  </si>
  <si>
    <t>Vice-présidente, Relations extérieures</t>
  </si>
  <si>
    <t>Vice-présidente, Initiatives stratégiques</t>
  </si>
  <si>
    <t>Vice-présidente, Apprentissage et participation du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</si>
</sst>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0" fillId="0" borderId="0" xfId="3" applyFont="1" applyFill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vertical="center"/>
    </xf>
    <xf numFmtId="166" fontId="0" fillId="0" borderId="0" xfId="0" applyNumberFormat="1"/>
    <xf numFmtId="166" fontId="0" fillId="0" borderId="5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28"/>
  <sheetViews>
    <sheetView tabSelected="1" view="pageLayout" topLeftCell="D2" zoomScaleNormal="100" zoomScaleSheetLayoutView="133" workbookViewId="0">
      <selection activeCell="B8" sqref="B8"/>
    </sheetView>
  </sheetViews>
  <sheetFormatPr defaultRowHeight="13.2" x14ac:dyDescent="0.25"/>
  <cols>
    <col min="1" max="1" width="26.5546875" customWidth="1"/>
    <col min="2" max="2" width="33" bestFit="1" customWidth="1"/>
    <col min="3" max="3" width="34.5546875" bestFit="1" customWidth="1"/>
    <col min="4" max="4" width="10.44140625" customWidth="1"/>
    <col min="5" max="5" width="11.33203125" customWidth="1"/>
    <col min="6" max="6" width="16.109375" customWidth="1"/>
    <col min="7" max="7" width="10.33203125" customWidth="1"/>
    <col min="8" max="8" width="11.88671875" customWidth="1"/>
    <col min="9" max="9" width="11.6640625" customWidth="1"/>
    <col min="10" max="10" width="12.44140625" customWidth="1"/>
    <col min="11" max="11" width="14.33203125" customWidth="1"/>
    <col min="12" max="12" width="10" customWidth="1"/>
    <col min="13" max="13" width="11.21875" customWidth="1"/>
    <col min="14" max="14" width="11.33203125" customWidth="1"/>
    <col min="15" max="15" width="8.6640625" customWidth="1"/>
    <col min="16" max="16" width="8.77734375" customWidth="1"/>
    <col min="17" max="17" width="11.44140625" bestFit="1" customWidth="1"/>
    <col min="18" max="18" width="9.109375" style="9" bestFit="1" customWidth="1"/>
  </cols>
  <sheetData>
    <row r="2" spans="1:18" ht="33" customHeight="1" x14ac:dyDescent="0.25">
      <c r="A2" s="19" t="s">
        <v>28</v>
      </c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8" ht="39.75" customHeight="1" x14ac:dyDescent="0.25">
      <c r="A3" s="3" t="s">
        <v>29</v>
      </c>
      <c r="B3" s="3" t="s">
        <v>30</v>
      </c>
      <c r="C3" s="3" t="s">
        <v>31</v>
      </c>
      <c r="D3" s="3" t="s">
        <v>32</v>
      </c>
      <c r="E3" s="3" t="s">
        <v>33</v>
      </c>
      <c r="F3" s="3" t="s">
        <v>0</v>
      </c>
      <c r="G3" s="3" t="s">
        <v>34</v>
      </c>
      <c r="H3" s="3" t="s">
        <v>35</v>
      </c>
      <c r="I3" s="3" t="s">
        <v>36</v>
      </c>
      <c r="J3" s="3" t="s">
        <v>37</v>
      </c>
      <c r="K3" s="3" t="s">
        <v>38</v>
      </c>
      <c r="L3" s="3" t="s">
        <v>39</v>
      </c>
      <c r="M3" s="3" t="s">
        <v>40</v>
      </c>
      <c r="N3" s="3" t="s">
        <v>41</v>
      </c>
      <c r="O3" s="3" t="s">
        <v>42</v>
      </c>
      <c r="P3" s="3" t="s">
        <v>43</v>
      </c>
      <c r="Q3" s="3" t="s">
        <v>1</v>
      </c>
    </row>
    <row r="4" spans="1:18" ht="39.75" customHeight="1" x14ac:dyDescent="0.25">
      <c r="A4" s="4" t="s">
        <v>24</v>
      </c>
      <c r="B4" s="4" t="s">
        <v>27</v>
      </c>
      <c r="C4" s="4" t="s">
        <v>46</v>
      </c>
      <c r="D4" s="6" t="s">
        <v>23</v>
      </c>
      <c r="E4" s="6" t="s">
        <v>23</v>
      </c>
      <c r="F4" s="4" t="s">
        <v>44</v>
      </c>
      <c r="G4" s="11"/>
      <c r="H4" s="11"/>
      <c r="I4" s="13">
        <v>2692.6</v>
      </c>
      <c r="J4" s="14"/>
      <c r="K4" s="14"/>
      <c r="L4" s="14"/>
      <c r="M4" s="14"/>
      <c r="N4" s="15">
        <f t="shared" ref="N4:N8" si="0">SUM(I4:M4)</f>
        <v>2692.6</v>
      </c>
      <c r="O4" s="14"/>
      <c r="P4" s="14"/>
      <c r="Q4" s="14">
        <f>+N4</f>
        <v>2692.6</v>
      </c>
      <c r="R4" s="12"/>
    </row>
    <row r="5" spans="1:18" ht="35.25" customHeight="1" x14ac:dyDescent="0.25">
      <c r="A5" s="4" t="s">
        <v>25</v>
      </c>
      <c r="B5" s="4" t="s">
        <v>48</v>
      </c>
      <c r="C5" s="4" t="s">
        <v>26</v>
      </c>
      <c r="D5" s="6" t="s">
        <v>17</v>
      </c>
      <c r="E5" s="6" t="s">
        <v>18</v>
      </c>
      <c r="F5" s="4" t="s">
        <v>19</v>
      </c>
      <c r="G5" s="4"/>
      <c r="H5" s="5"/>
      <c r="I5" s="16">
        <v>593.5</v>
      </c>
      <c r="J5" s="16">
        <f>22.82+27.46+38.87+9.25</f>
        <v>98.4</v>
      </c>
      <c r="K5" s="16">
        <v>637.59</v>
      </c>
      <c r="L5" s="16">
        <v>90</v>
      </c>
      <c r="M5" s="16"/>
      <c r="N5" s="15">
        <f t="shared" si="0"/>
        <v>1419.49</v>
      </c>
      <c r="O5" s="16"/>
      <c r="P5" s="16"/>
      <c r="Q5" s="16">
        <f>SUM(N5:P5)</f>
        <v>1419.49</v>
      </c>
    </row>
    <row r="6" spans="1:18" ht="35.25" customHeight="1" x14ac:dyDescent="0.25">
      <c r="A6" s="4" t="s">
        <v>20</v>
      </c>
      <c r="B6" s="4" t="s">
        <v>45</v>
      </c>
      <c r="C6" s="4" t="s">
        <v>26</v>
      </c>
      <c r="D6" s="6" t="s">
        <v>17</v>
      </c>
      <c r="E6" s="6" t="s">
        <v>18</v>
      </c>
      <c r="F6" s="4" t="s">
        <v>19</v>
      </c>
      <c r="G6" s="4"/>
      <c r="H6" s="5"/>
      <c r="I6" s="16">
        <v>611.41</v>
      </c>
      <c r="J6" s="16">
        <v>12.55</v>
      </c>
      <c r="K6" s="16">
        <f>619.05+162.68</f>
        <v>781.73</v>
      </c>
      <c r="L6" s="16">
        <v>125</v>
      </c>
      <c r="M6" s="16"/>
      <c r="N6" s="15">
        <f t="shared" si="0"/>
        <v>1530.69</v>
      </c>
      <c r="O6" s="16"/>
      <c r="P6" s="16"/>
      <c r="Q6" s="16">
        <f>SUM(N6:P6)</f>
        <v>1530.69</v>
      </c>
    </row>
    <row r="7" spans="1:18" ht="35.25" customHeight="1" x14ac:dyDescent="0.25">
      <c r="A7" s="4" t="s">
        <v>21</v>
      </c>
      <c r="B7" s="4" t="s">
        <v>47</v>
      </c>
      <c r="C7" s="4" t="s">
        <v>26</v>
      </c>
      <c r="D7" s="6" t="s">
        <v>17</v>
      </c>
      <c r="E7" s="6" t="s">
        <v>18</v>
      </c>
      <c r="F7" s="4" t="s">
        <v>19</v>
      </c>
      <c r="G7" s="4"/>
      <c r="H7" s="5"/>
      <c r="I7" s="16">
        <v>611.41</v>
      </c>
      <c r="J7" s="16">
        <f>1033.7-90-803.56</f>
        <v>140.1400000000001</v>
      </c>
      <c r="K7" s="16">
        <f>619.05+184.51</f>
        <v>803.56</v>
      </c>
      <c r="L7" s="16">
        <v>90</v>
      </c>
      <c r="M7" s="16"/>
      <c r="N7" s="15">
        <f>SUM(I7:M7)</f>
        <v>1645.1100000000001</v>
      </c>
      <c r="O7" s="16"/>
      <c r="P7" s="16"/>
      <c r="Q7" s="16">
        <f t="shared" ref="Q7:Q8" si="1">SUM(N7:P7)</f>
        <v>1645.1100000000001</v>
      </c>
    </row>
    <row r="8" spans="1:18" ht="35.25" customHeight="1" x14ac:dyDescent="0.25">
      <c r="A8" s="4" t="s">
        <v>22</v>
      </c>
      <c r="B8" s="4" t="s">
        <v>49</v>
      </c>
      <c r="C8" s="4" t="s">
        <v>26</v>
      </c>
      <c r="D8" s="6" t="s">
        <v>17</v>
      </c>
      <c r="E8" s="6" t="s">
        <v>18</v>
      </c>
      <c r="F8" s="4" t="s">
        <v>19</v>
      </c>
      <c r="G8" s="4"/>
      <c r="H8" s="5"/>
      <c r="I8" s="16">
        <v>413.4</v>
      </c>
      <c r="J8" s="16"/>
      <c r="K8" s="16">
        <f>648.24+170.35-36.86</f>
        <v>781.73</v>
      </c>
      <c r="L8" s="16">
        <v>90</v>
      </c>
      <c r="M8" s="16"/>
      <c r="N8" s="15">
        <f t="shared" si="0"/>
        <v>1285.1300000000001</v>
      </c>
      <c r="O8" s="16"/>
      <c r="P8" s="16"/>
      <c r="Q8" s="16">
        <f t="shared" si="1"/>
        <v>1285.1300000000001</v>
      </c>
    </row>
    <row r="9" spans="1:18" ht="35.25" customHeight="1" x14ac:dyDescent="0.25">
      <c r="A9" s="4"/>
      <c r="B9" s="4"/>
      <c r="C9" s="4"/>
      <c r="D9" s="7"/>
      <c r="E9" s="8"/>
      <c r="F9" s="4"/>
      <c r="G9" s="4"/>
      <c r="H9" s="5"/>
      <c r="I9" s="16"/>
      <c r="J9" s="16"/>
      <c r="K9" s="16"/>
      <c r="L9" s="16"/>
      <c r="M9" s="16"/>
      <c r="N9" s="15"/>
      <c r="O9" s="16"/>
      <c r="P9" s="16"/>
      <c r="Q9" s="16"/>
    </row>
    <row r="10" spans="1:18" ht="35.25" customHeight="1" x14ac:dyDescent="0.25">
      <c r="A10" s="4"/>
      <c r="B10" s="4"/>
      <c r="C10" s="4"/>
      <c r="D10" s="6"/>
      <c r="E10" s="6"/>
      <c r="F10" s="4"/>
      <c r="G10" s="4"/>
      <c r="H10" s="5"/>
      <c r="I10" s="16"/>
      <c r="J10" s="16"/>
      <c r="K10" s="16"/>
      <c r="L10" s="16"/>
      <c r="M10" s="16"/>
      <c r="N10" s="15"/>
      <c r="O10" s="16"/>
      <c r="P10" s="16"/>
      <c r="Q10" s="16"/>
    </row>
    <row r="11" spans="1:18" ht="35.25" customHeight="1" x14ac:dyDescent="0.25">
      <c r="I11" s="17"/>
      <c r="J11" s="17"/>
      <c r="K11" s="17"/>
      <c r="L11" s="17"/>
      <c r="M11" s="17"/>
      <c r="N11" s="17"/>
      <c r="O11" s="17"/>
      <c r="P11" s="17"/>
      <c r="Q11" s="18">
        <f>SUM(Q4:Q10)</f>
        <v>8573.02</v>
      </c>
    </row>
    <row r="12" spans="1:18" ht="35.25" customHeight="1" x14ac:dyDescent="0.25">
      <c r="B12" s="4"/>
      <c r="C12" s="4"/>
    </row>
    <row r="13" spans="1:18" ht="35.25" customHeight="1" x14ac:dyDescent="0.25">
      <c r="B13" s="4"/>
      <c r="C13" s="4"/>
    </row>
    <row r="14" spans="1:18" ht="35.25" customHeight="1" x14ac:dyDescent="0.25"/>
    <row r="15" spans="1:18" ht="35.25" customHeight="1" x14ac:dyDescent="0.25">
      <c r="K15" s="10"/>
    </row>
    <row r="16" spans="1:18" ht="35.25" customHeight="1" x14ac:dyDescent="0.25"/>
    <row r="17" spans="7:9" ht="35.25" customHeight="1" x14ac:dyDescent="0.25"/>
    <row r="18" spans="7:9" ht="35.25" customHeight="1" x14ac:dyDescent="0.25"/>
    <row r="19" spans="7:9" ht="35.25" customHeight="1" x14ac:dyDescent="0.25">
      <c r="G19" s="9"/>
    </row>
    <row r="20" spans="7:9" ht="35.25" customHeight="1" x14ac:dyDescent="0.25">
      <c r="G20" s="9"/>
    </row>
    <row r="21" spans="7:9" ht="35.25" customHeight="1" x14ac:dyDescent="0.25">
      <c r="G21" s="9"/>
    </row>
    <row r="22" spans="7:9" ht="35.25" customHeight="1" x14ac:dyDescent="0.25">
      <c r="G22" s="9"/>
    </row>
    <row r="23" spans="7:9" ht="35.25" customHeight="1" x14ac:dyDescent="0.25"/>
    <row r="24" spans="7:9" ht="35.25" customHeight="1" x14ac:dyDescent="0.25"/>
    <row r="25" spans="7:9" ht="35.25" customHeight="1" x14ac:dyDescent="0.25"/>
    <row r="26" spans="7:9" ht="35.25" customHeight="1" x14ac:dyDescent="0.25"/>
    <row r="27" spans="7:9" ht="35.25" customHeight="1" x14ac:dyDescent="0.25">
      <c r="I27" s="10"/>
    </row>
    <row r="28" spans="7:9" ht="35.25" customHeight="1" x14ac:dyDescent="0.25"/>
  </sheetData>
  <mergeCells count="1">
    <mergeCell ref="A2:C2"/>
  </mergeCells>
  <pageMargins left="0.25" right="0.25" top="0.75" bottom="0.75" header="0.3" footer="0.3"/>
  <pageSetup paperSize="5" scale="67" orientation="landscape" r:id="rId1"/>
  <headerFooter>
    <oddHeader>&amp;CCentre des sciences de l'Ontario
Dépenses des mois d'avril, mai et juin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9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Déplacements 2024-2025 T1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2024-2025 T1'!Print_Area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2024-09-05T15:26:04Z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