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scam\Desktop\OSC\Financials\2024\"/>
    </mc:Choice>
  </mc:AlternateContent>
  <xr:revisionPtr revIDLastSave="0" documentId="13_ncr:1_{6EA1C632-8D98-4400-8BF7-A28ABDD08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éplacements 2023-2024 T3  " sheetId="13" r:id="rId1"/>
    <sheet name="Sheet1" sheetId="12" r:id="rId2"/>
    <sheet name="PK" sheetId="7" state="hidden" r:id="rId3"/>
    <sheet name="CP " sheetId="9" state="hidden" r:id="rId4"/>
    <sheet name="AF" sheetId="10" state="hidden" r:id="rId5"/>
    <sheet name="YC" sheetId="8" state="hidden" r:id="rId6"/>
    <sheet name="LA" sheetId="11" state="hidden" r:id="rId7"/>
    <sheet name="Macro1" sheetId="2" state="veryHidden" r:id="rId8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'Déplacements 2023-2024 T3  '!$A$2:$Q$18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3" l="1"/>
  <c r="K10" i="13"/>
  <c r="I9" i="13"/>
  <c r="J9" i="13"/>
  <c r="I8" i="13"/>
  <c r="N8" i="13" s="1"/>
  <c r="Q8" i="13" s="1"/>
  <c r="J7" i="13"/>
  <c r="L7" i="13"/>
  <c r="J6" i="13"/>
  <c r="N6" i="13" s="1"/>
  <c r="Q6" i="13" s="1"/>
  <c r="J5" i="13"/>
  <c r="N5" i="13" s="1"/>
  <c r="Q5" i="13" s="1"/>
  <c r="N10" i="13"/>
  <c r="Q10" i="13" s="1"/>
  <c r="N4" i="13"/>
  <c r="N9" i="13" l="1"/>
  <c r="Q9" i="13" s="1"/>
  <c r="N7" i="13"/>
  <c r="Q7" i="13" s="1"/>
  <c r="Q19" i="13" l="1"/>
</calcChain>
</file>

<file path=xl/sharedStrings.xml><?xml version="1.0" encoding="utf-8"?>
<sst xmlns="http://schemas.openxmlformats.org/spreadsheetml/2006/main" count="75" uniqueCount="56">
  <si>
    <t>Destination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</si>
  <si>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</si>
  <si>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</si>
  <si>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</si>
  <si>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</si>
  <si>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</si>
  <si>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</si>
  <si>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</si>
  <si>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</si>
  <si>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</si>
  <si>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</si>
  <si>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</si>
  <si>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</si>
  <si>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</si>
  <si>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</si>
  <si>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</si>
  <si>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</si>
  <si>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10/04/23</t>
  </si>
  <si>
    <t>10/06/23</t>
  </si>
  <si>
    <t>10/10/23</t>
  </si>
  <si>
    <t>11/13/23</t>
  </si>
  <si>
    <t>11/15/23</t>
  </si>
  <si>
    <t>OTTAWA</t>
  </si>
  <si>
    <t>Paisley, Catherine</t>
  </si>
  <si>
    <t>10/26/23</t>
  </si>
  <si>
    <t>TORONTO</t>
  </si>
  <si>
    <t>12/12/23</t>
  </si>
  <si>
    <t>EXERCICE FINANCIER : 2023/2024
Trimestre : 3</t>
  </si>
  <si>
    <t>Nom</t>
  </si>
  <si>
    <t>Poste</t>
  </si>
  <si>
    <t>But</t>
  </si>
  <si>
    <t>Date de début</t>
  </si>
  <si>
    <t>Date de fin</t>
  </si>
  <si>
    <t>Participants</t>
  </si>
  <si>
    <t>Autres participants</t>
  </si>
  <si>
    <t>Avion</t>
  </si>
  <si>
    <t>Autre moyen de transport</t>
  </si>
  <si>
    <t>Hébergement</t>
  </si>
  <si>
    <t>Repas</t>
  </si>
  <si>
    <t>Frais accessoires</t>
  </si>
  <si>
    <t>TOTAL PARTIEL</t>
  </si>
  <si>
    <t>Accueil</t>
  </si>
  <si>
    <t>Autres dépenses</t>
  </si>
  <si>
    <t>Kortenaar, Paul</t>
  </si>
  <si>
    <t>Directeur général</t>
  </si>
  <si>
    <t>Vice-présidente, Éducation scientifique et Expérience des sciences</t>
  </si>
  <si>
    <t>CONFÉRENCE DE L'ASTC</t>
  </si>
  <si>
    <t>FRAIS D'ANNULATION DE L'HOTEL POUR L'ASTC</t>
  </si>
  <si>
    <t>CONFÉRENCE DU CPSC</t>
  </si>
  <si>
    <t>RÉUNION DU CONSEIL</t>
  </si>
  <si>
    <t>Membre du Conseil d'administration</t>
  </si>
  <si>
    <t>Chung, Yoke</t>
  </si>
  <si>
    <t>Krane, Joshua</t>
  </si>
  <si>
    <t>Brinston, Ruth</t>
  </si>
  <si>
    <t>Vice-présidente, Services internes</t>
  </si>
  <si>
    <t>CHARLOTTE,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</si>
</sst>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&quot;$&quot;#,##0.00"/>
    <numFmt numFmtId="166" formatCode="_ * #,##0.00_)\ [$$-C0C]_ ;_ * \(#,##0.00\)\ [$$-C0C]_ ;_ * &quot;-&quot;??_)\ [$$-C0C]_ ;_ @_ "/>
    <numFmt numFmtId="167" formatCode="#,##0.00\ _$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165" fontId="0" fillId="0" borderId="5" xfId="0" applyNumberFormat="1" applyBorder="1"/>
    <xf numFmtId="14" fontId="0" fillId="0" borderId="1" xfId="0" quotePrefix="1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4" fontId="0" fillId="0" borderId="0" xfId="3" applyFont="1"/>
    <xf numFmtId="165" fontId="0" fillId="0" borderId="0" xfId="0" applyNumberForma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66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vertical="center" wrapText="1"/>
    </xf>
    <xf numFmtId="167" fontId="0" fillId="0" borderId="1" xfId="0" applyNumberFormat="1" applyBorder="1" applyAlignment="1">
      <alignment vertical="center"/>
    </xf>
  </cellXfs>
  <cellStyles count="4">
    <cellStyle name="Comma" xfId="3" builtinId="3"/>
    <cellStyle name="Comma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23809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0D0A515E-E290-4106-8794-E33D50D3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23809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133333" cy="3133333"/>
    <xdr:pic>
      <xdr:nvPicPr>
        <xdr:cNvPr id="3" name="Picture 2">
          <a:extLst>
            <a:ext uri="{FF2B5EF4-FFF2-40B4-BE49-F238E27FC236}">
              <a16:creationId xmlns:a16="http://schemas.microsoft.com/office/drawing/2014/main" id="{09D5096E-4AE8-4913-A251-817B00F18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505450"/>
          <a:ext cx="6133333" cy="313333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504762" cy="4533333"/>
    <xdr:pic>
      <xdr:nvPicPr>
        <xdr:cNvPr id="2" name="Picture 1">
          <a:extLst>
            <a:ext uri="{FF2B5EF4-FFF2-40B4-BE49-F238E27FC236}">
              <a16:creationId xmlns:a16="http://schemas.microsoft.com/office/drawing/2014/main" id="{9E32D14B-F114-40EE-AD1E-CB45FBB1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7504762" cy="4533333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</xdr:row>
      <xdr:rowOff>0</xdr:rowOff>
    </xdr:from>
    <xdr:ext cx="8142857" cy="4542857"/>
    <xdr:pic>
      <xdr:nvPicPr>
        <xdr:cNvPr id="3" name="Picture 2">
          <a:extLst>
            <a:ext uri="{FF2B5EF4-FFF2-40B4-BE49-F238E27FC236}">
              <a16:creationId xmlns:a16="http://schemas.microsoft.com/office/drawing/2014/main" id="{F78D1527-ED7B-4D07-9338-60AD63B59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991225"/>
          <a:ext cx="8142857" cy="45428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6809524" cy="4009524"/>
    <xdr:pic>
      <xdr:nvPicPr>
        <xdr:cNvPr id="2" name="Picture 1">
          <a:extLst>
            <a:ext uri="{FF2B5EF4-FFF2-40B4-BE49-F238E27FC236}">
              <a16:creationId xmlns:a16="http://schemas.microsoft.com/office/drawing/2014/main" id="{D69B45F3-FCA0-430F-96C4-98E416E5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6809524" cy="4009524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</xdr:row>
      <xdr:rowOff>0</xdr:rowOff>
    </xdr:from>
    <xdr:ext cx="6819048" cy="4514286"/>
    <xdr:pic>
      <xdr:nvPicPr>
        <xdr:cNvPr id="3" name="Picture 2">
          <a:extLst>
            <a:ext uri="{FF2B5EF4-FFF2-40B4-BE49-F238E27FC236}">
              <a16:creationId xmlns:a16="http://schemas.microsoft.com/office/drawing/2014/main" id="{C8A3628D-266F-48F8-A523-E9EE8EA3E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019675"/>
          <a:ext cx="6819048" cy="451428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8685714" cy="4390476"/>
    <xdr:pic>
      <xdr:nvPicPr>
        <xdr:cNvPr id="2" name="Picture 1">
          <a:extLst>
            <a:ext uri="{FF2B5EF4-FFF2-40B4-BE49-F238E27FC236}">
              <a16:creationId xmlns:a16="http://schemas.microsoft.com/office/drawing/2014/main" id="{5724F50D-B80D-4443-8ED2-543C7325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8685714" cy="439047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7457143" cy="3609524"/>
    <xdr:pic>
      <xdr:nvPicPr>
        <xdr:cNvPr id="3" name="Picture 2">
          <a:extLst>
            <a:ext uri="{FF2B5EF4-FFF2-40B4-BE49-F238E27FC236}">
              <a16:creationId xmlns:a16="http://schemas.microsoft.com/office/drawing/2014/main" id="{AE7FAAFA-14B6-421D-84FA-5FFA905B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667375"/>
          <a:ext cx="7457143" cy="360952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314286" cy="3866667"/>
    <xdr:pic>
      <xdr:nvPicPr>
        <xdr:cNvPr id="2" name="Picture 1">
          <a:extLst>
            <a:ext uri="{FF2B5EF4-FFF2-40B4-BE49-F238E27FC236}">
              <a16:creationId xmlns:a16="http://schemas.microsoft.com/office/drawing/2014/main" id="{53C672DD-3B39-449F-B4CB-AE0B1A93F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7314286" cy="3866667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6847619" cy="5057143"/>
    <xdr:pic>
      <xdr:nvPicPr>
        <xdr:cNvPr id="3" name="Picture 2">
          <a:extLst>
            <a:ext uri="{FF2B5EF4-FFF2-40B4-BE49-F238E27FC236}">
              <a16:creationId xmlns:a16="http://schemas.microsoft.com/office/drawing/2014/main" id="{B5F0B0A1-80C0-447C-BA8D-D364B8013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5019675"/>
          <a:ext cx="6847619" cy="5057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60D3B-A50E-4903-94CE-9A4563A44EAE}">
  <sheetPr>
    <pageSetUpPr fitToPage="1"/>
  </sheetPr>
  <dimension ref="A2:R35"/>
  <sheetViews>
    <sheetView tabSelected="1" view="pageLayout" topLeftCell="A2" zoomScaleNormal="100" zoomScaleSheetLayoutView="133" workbookViewId="0">
      <selection activeCell="F10" sqref="F10"/>
    </sheetView>
  </sheetViews>
  <sheetFormatPr defaultRowHeight="13.2" x14ac:dyDescent="0.25"/>
  <cols>
    <col min="1" max="1" width="14.6640625" customWidth="1"/>
    <col min="2" max="2" width="17.5546875" customWidth="1"/>
    <col min="3" max="3" width="26.88671875" customWidth="1"/>
    <col min="4" max="4" width="10.44140625" customWidth="1"/>
    <col min="5" max="5" width="11.33203125" customWidth="1"/>
    <col min="6" max="6" width="16.109375" customWidth="1"/>
    <col min="7" max="7" width="10.33203125" customWidth="1"/>
    <col min="8" max="8" width="11.88671875" customWidth="1"/>
    <col min="9" max="9" width="11.6640625" customWidth="1"/>
    <col min="10" max="10" width="12.44140625" customWidth="1"/>
    <col min="11" max="11" width="14.33203125" customWidth="1"/>
    <col min="12" max="12" width="9.88671875" bestFit="1" customWidth="1"/>
    <col min="13" max="13" width="11.109375" customWidth="1"/>
    <col min="14" max="14" width="11.44140625" bestFit="1" customWidth="1"/>
    <col min="15" max="15" width="10.109375" customWidth="1"/>
    <col min="16" max="16" width="9.109375" customWidth="1"/>
    <col min="17" max="17" width="11.44140625" bestFit="1" customWidth="1"/>
    <col min="18" max="18" width="9.109375" style="12" bestFit="1" customWidth="1"/>
  </cols>
  <sheetData>
    <row r="2" spans="1:17" ht="34.200000000000003" customHeight="1" x14ac:dyDescent="0.25">
      <c r="A2" s="14" t="s">
        <v>27</v>
      </c>
      <c r="B2" s="15"/>
      <c r="C2" s="1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spans="1:17" ht="39.6" x14ac:dyDescent="0.25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0</v>
      </c>
      <c r="G3" s="3" t="s">
        <v>33</v>
      </c>
      <c r="H3" s="3" t="s">
        <v>34</v>
      </c>
      <c r="I3" s="3" t="s">
        <v>35</v>
      </c>
      <c r="J3" s="3" t="s">
        <v>36</v>
      </c>
      <c r="K3" s="3" t="s">
        <v>37</v>
      </c>
      <c r="L3" s="3" t="s">
        <v>38</v>
      </c>
      <c r="M3" s="3" t="s">
        <v>39</v>
      </c>
      <c r="N3" s="3" t="s">
        <v>40</v>
      </c>
      <c r="O3" s="3" t="s">
        <v>41</v>
      </c>
      <c r="P3" s="3" t="s">
        <v>42</v>
      </c>
      <c r="Q3" s="3" t="s">
        <v>1</v>
      </c>
    </row>
    <row r="4" spans="1:17" ht="26.4" x14ac:dyDescent="0.25">
      <c r="A4" s="4" t="s">
        <v>43</v>
      </c>
      <c r="B4" s="4" t="s">
        <v>44</v>
      </c>
      <c r="C4" s="4" t="s">
        <v>47</v>
      </c>
      <c r="D4" s="9" t="s">
        <v>17</v>
      </c>
      <c r="E4" s="9" t="s">
        <v>17</v>
      </c>
      <c r="F4" s="4" t="s">
        <v>55</v>
      </c>
      <c r="G4" s="18"/>
      <c r="H4" s="19"/>
      <c r="I4" s="16"/>
      <c r="J4" s="16"/>
      <c r="K4" s="16">
        <v>345.79</v>
      </c>
      <c r="L4" s="16">
        <v>0</v>
      </c>
      <c r="M4" s="16"/>
      <c r="N4" s="17">
        <f t="shared" ref="N4:N10" si="0">SUM(I4:M4)</f>
        <v>345.79</v>
      </c>
      <c r="O4" s="16"/>
      <c r="P4" s="16"/>
      <c r="Q4" s="16">
        <f>SUM(N4:P4)</f>
        <v>345.79</v>
      </c>
    </row>
    <row r="5" spans="1:17" ht="66" x14ac:dyDescent="0.25">
      <c r="A5" s="4" t="s">
        <v>23</v>
      </c>
      <c r="B5" s="4" t="s">
        <v>45</v>
      </c>
      <c r="C5" s="4" t="s">
        <v>46</v>
      </c>
      <c r="D5" s="9" t="s">
        <v>18</v>
      </c>
      <c r="E5" s="9" t="s">
        <v>19</v>
      </c>
      <c r="F5" s="4" t="s">
        <v>55</v>
      </c>
      <c r="G5" s="18"/>
      <c r="H5" s="19"/>
      <c r="I5" s="16">
        <v>881.06</v>
      </c>
      <c r="J5" s="16">
        <f>44.88+56.96+28.5</f>
        <v>130.34</v>
      </c>
      <c r="K5" s="16">
        <v>1185.81</v>
      </c>
      <c r="L5" s="16">
        <v>298.11</v>
      </c>
      <c r="M5" s="16"/>
      <c r="N5" s="17">
        <f t="shared" si="0"/>
        <v>2495.3200000000002</v>
      </c>
      <c r="O5" s="16"/>
      <c r="P5" s="16"/>
      <c r="Q5" s="16">
        <f t="shared" ref="Q5:Q10" si="1">SUM(N5:P5)</f>
        <v>2495.3200000000002</v>
      </c>
    </row>
    <row r="6" spans="1:17" ht="66" x14ac:dyDescent="0.25">
      <c r="A6" s="4" t="s">
        <v>23</v>
      </c>
      <c r="B6" s="4" t="s">
        <v>45</v>
      </c>
      <c r="C6" s="4" t="s">
        <v>48</v>
      </c>
      <c r="D6" s="9" t="s">
        <v>20</v>
      </c>
      <c r="E6" s="9" t="s">
        <v>21</v>
      </c>
      <c r="F6" s="4" t="s">
        <v>22</v>
      </c>
      <c r="G6" s="18"/>
      <c r="H6" s="19"/>
      <c r="I6" s="16">
        <v>498.24</v>
      </c>
      <c r="J6" s="16">
        <f>21.05+44.73+71.41</f>
        <v>137.19</v>
      </c>
      <c r="K6" s="16">
        <v>324.91000000000003</v>
      </c>
      <c r="L6" s="16">
        <v>32.5</v>
      </c>
      <c r="M6" s="16"/>
      <c r="N6" s="17">
        <f t="shared" si="0"/>
        <v>992.84000000000015</v>
      </c>
      <c r="O6" s="16"/>
      <c r="P6" s="16"/>
      <c r="Q6" s="16">
        <f t="shared" si="1"/>
        <v>992.84000000000015</v>
      </c>
    </row>
    <row r="7" spans="1:17" ht="26.4" x14ac:dyDescent="0.25">
      <c r="A7" s="4" t="s">
        <v>51</v>
      </c>
      <c r="B7" s="4" t="s">
        <v>54</v>
      </c>
      <c r="C7" s="4" t="s">
        <v>46</v>
      </c>
      <c r="D7" s="9" t="s">
        <v>18</v>
      </c>
      <c r="E7" s="9" t="s">
        <v>19</v>
      </c>
      <c r="F7" s="4" t="s">
        <v>55</v>
      </c>
      <c r="G7" s="18"/>
      <c r="H7" s="19"/>
      <c r="I7" s="16">
        <v>740.4</v>
      </c>
      <c r="J7" s="16">
        <f>25.1+25.1+51.59</f>
        <v>101.79</v>
      </c>
      <c r="K7" s="16">
        <v>1340.46</v>
      </c>
      <c r="L7" s="16">
        <f>65.16+111.61+54.95+22.64</f>
        <v>254.35999999999996</v>
      </c>
      <c r="M7" s="16">
        <v>51.27</v>
      </c>
      <c r="N7" s="17">
        <f t="shared" si="0"/>
        <v>2488.2800000000002</v>
      </c>
      <c r="O7" s="16"/>
      <c r="P7" s="16"/>
      <c r="Q7" s="16">
        <f t="shared" si="1"/>
        <v>2488.2800000000002</v>
      </c>
    </row>
    <row r="8" spans="1:17" ht="26.4" x14ac:dyDescent="0.25">
      <c r="A8" s="4" t="s">
        <v>52</v>
      </c>
      <c r="B8" s="4" t="s">
        <v>50</v>
      </c>
      <c r="C8" s="4" t="s">
        <v>49</v>
      </c>
      <c r="D8" s="9" t="s">
        <v>24</v>
      </c>
      <c r="E8" s="9" t="s">
        <v>24</v>
      </c>
      <c r="F8" s="4" t="s">
        <v>25</v>
      </c>
      <c r="G8" s="18"/>
      <c r="H8" s="19"/>
      <c r="I8" s="16">
        <f>603.69+327.16</f>
        <v>930.85000000000014</v>
      </c>
      <c r="J8" s="16">
        <v>127.38</v>
      </c>
      <c r="K8" s="16"/>
      <c r="L8" s="16"/>
      <c r="M8" s="16"/>
      <c r="N8" s="17">
        <f t="shared" si="0"/>
        <v>1058.23</v>
      </c>
      <c r="O8" s="16"/>
      <c r="P8" s="16"/>
      <c r="Q8" s="16">
        <f t="shared" si="1"/>
        <v>1058.23</v>
      </c>
    </row>
    <row r="9" spans="1:17" ht="26.4" x14ac:dyDescent="0.25">
      <c r="A9" s="4" t="s">
        <v>52</v>
      </c>
      <c r="B9" s="4" t="s">
        <v>50</v>
      </c>
      <c r="C9" s="4" t="s">
        <v>49</v>
      </c>
      <c r="D9" s="9" t="s">
        <v>26</v>
      </c>
      <c r="E9" s="9" t="s">
        <v>26</v>
      </c>
      <c r="F9" s="4" t="s">
        <v>25</v>
      </c>
      <c r="G9" s="18"/>
      <c r="H9" s="19"/>
      <c r="I9" s="16">
        <f>478.68-3.9-51.17</f>
        <v>423.61</v>
      </c>
      <c r="J9" s="16">
        <f>43.38-4.16</f>
        <v>39.22</v>
      </c>
      <c r="K9" s="16"/>
      <c r="L9" s="16"/>
      <c r="M9" s="16"/>
      <c r="N9" s="17">
        <f t="shared" si="0"/>
        <v>462.83000000000004</v>
      </c>
      <c r="O9" s="16"/>
      <c r="P9" s="16"/>
      <c r="Q9" s="16">
        <f t="shared" si="1"/>
        <v>462.83000000000004</v>
      </c>
    </row>
    <row r="10" spans="1:17" ht="26.4" x14ac:dyDescent="0.25">
      <c r="A10" s="4" t="s">
        <v>53</v>
      </c>
      <c r="B10" s="4" t="s">
        <v>50</v>
      </c>
      <c r="C10" s="4" t="s">
        <v>49</v>
      </c>
      <c r="D10" s="9" t="s">
        <v>26</v>
      </c>
      <c r="E10" s="9" t="s">
        <v>26</v>
      </c>
      <c r="F10" s="4" t="s">
        <v>25</v>
      </c>
      <c r="G10" s="18"/>
      <c r="H10" s="19"/>
      <c r="I10" s="16"/>
      <c r="J10" s="16">
        <v>321.24</v>
      </c>
      <c r="K10" s="16">
        <f>195.79-22.53</f>
        <v>173.26</v>
      </c>
      <c r="L10" s="16">
        <v>47.5</v>
      </c>
      <c r="M10" s="16"/>
      <c r="N10" s="17">
        <f t="shared" si="0"/>
        <v>542</v>
      </c>
      <c r="O10" s="16"/>
      <c r="P10" s="16"/>
      <c r="Q10" s="16">
        <f t="shared" si="1"/>
        <v>542</v>
      </c>
    </row>
    <row r="11" spans="1:17" x14ac:dyDescent="0.25">
      <c r="A11" s="4"/>
      <c r="B11" s="4"/>
      <c r="C11" s="4"/>
      <c r="D11" s="9"/>
      <c r="E11" s="9"/>
      <c r="F11" s="4"/>
      <c r="G11" s="4"/>
      <c r="H11" s="5"/>
      <c r="I11" s="6"/>
      <c r="J11" s="6"/>
      <c r="K11" s="6"/>
      <c r="L11" s="6"/>
      <c r="M11" s="6"/>
      <c r="N11" s="7"/>
      <c r="O11" s="6"/>
      <c r="P11" s="6"/>
      <c r="Q11" s="6"/>
    </row>
    <row r="12" spans="1:17" x14ac:dyDescent="0.25">
      <c r="A12" s="4"/>
      <c r="B12" s="4"/>
      <c r="C12" s="4"/>
      <c r="D12" s="9"/>
      <c r="E12" s="9"/>
      <c r="F12" s="4"/>
      <c r="G12" s="4"/>
      <c r="H12" s="5"/>
      <c r="I12" s="6"/>
      <c r="J12" s="6"/>
      <c r="K12" s="6"/>
      <c r="L12" s="6"/>
      <c r="M12" s="6"/>
      <c r="N12" s="7"/>
      <c r="O12" s="6"/>
      <c r="P12" s="6"/>
      <c r="Q12" s="6"/>
    </row>
    <row r="13" spans="1:17" x14ac:dyDescent="0.25">
      <c r="A13" s="4"/>
      <c r="B13" s="4"/>
      <c r="C13" s="4"/>
      <c r="D13" s="9"/>
      <c r="E13" s="9"/>
      <c r="F13" s="4"/>
      <c r="G13" s="4"/>
      <c r="H13" s="5"/>
      <c r="I13" s="6"/>
      <c r="J13" s="6"/>
      <c r="K13" s="6"/>
      <c r="L13" s="6"/>
      <c r="M13" s="6"/>
      <c r="N13" s="7"/>
      <c r="O13" s="6"/>
      <c r="P13" s="6"/>
      <c r="Q13" s="6"/>
    </row>
    <row r="14" spans="1:17" x14ac:dyDescent="0.25">
      <c r="A14" s="4"/>
      <c r="B14" s="4"/>
      <c r="C14" s="4"/>
      <c r="D14" s="9"/>
      <c r="E14" s="9"/>
      <c r="F14" s="4"/>
      <c r="G14" s="4"/>
      <c r="H14" s="5"/>
      <c r="I14" s="6"/>
      <c r="J14" s="6"/>
      <c r="K14" s="6"/>
      <c r="L14" s="6"/>
      <c r="M14" s="6"/>
      <c r="N14" s="7"/>
      <c r="O14" s="6"/>
      <c r="P14" s="6"/>
      <c r="Q14" s="6"/>
    </row>
    <row r="15" spans="1:17" x14ac:dyDescent="0.25">
      <c r="A15" s="4"/>
      <c r="B15" s="4"/>
      <c r="C15" s="4"/>
      <c r="D15" s="9"/>
      <c r="E15" s="9"/>
      <c r="F15" s="4"/>
      <c r="G15" s="4"/>
      <c r="H15" s="5"/>
      <c r="I15" s="6"/>
      <c r="J15" s="6"/>
      <c r="K15" s="6"/>
      <c r="L15" s="6"/>
      <c r="M15" s="6"/>
      <c r="N15" s="7"/>
      <c r="O15" s="6"/>
      <c r="P15" s="6"/>
      <c r="Q15" s="6"/>
    </row>
    <row r="16" spans="1:17" x14ac:dyDescent="0.25">
      <c r="A16" s="4"/>
      <c r="B16" s="4"/>
      <c r="C16" s="4"/>
      <c r="D16" s="9"/>
      <c r="E16" s="9"/>
      <c r="F16" s="4"/>
      <c r="G16" s="4"/>
      <c r="H16" s="5"/>
      <c r="I16" s="6"/>
      <c r="J16" s="6"/>
      <c r="K16" s="6"/>
      <c r="L16" s="6"/>
      <c r="M16" s="6"/>
      <c r="N16" s="7"/>
      <c r="O16" s="6"/>
      <c r="P16" s="6"/>
      <c r="Q16" s="6"/>
    </row>
    <row r="17" spans="1:17" x14ac:dyDescent="0.25">
      <c r="A17" s="4"/>
      <c r="B17" s="4"/>
      <c r="C17" s="4"/>
      <c r="D17" s="10"/>
      <c r="E17" s="11"/>
      <c r="F17" s="4"/>
      <c r="G17" s="4"/>
      <c r="H17" s="5"/>
      <c r="I17" s="6"/>
      <c r="J17" s="6"/>
      <c r="K17" s="6"/>
      <c r="L17" s="6"/>
      <c r="M17" s="6"/>
      <c r="N17" s="7"/>
      <c r="O17" s="6"/>
      <c r="P17" s="6"/>
      <c r="Q17" s="6"/>
    </row>
    <row r="18" spans="1:17" x14ac:dyDescent="0.25">
      <c r="A18" s="4"/>
      <c r="B18" s="4"/>
      <c r="C18" s="4"/>
      <c r="D18" s="9"/>
      <c r="E18" s="9"/>
      <c r="F18" s="4"/>
      <c r="G18" s="4"/>
      <c r="H18" s="5"/>
      <c r="I18" s="6"/>
      <c r="J18" s="6"/>
      <c r="K18" s="6"/>
      <c r="L18" s="6"/>
      <c r="M18" s="6"/>
      <c r="N18" s="7"/>
      <c r="O18" s="6"/>
      <c r="P18" s="6"/>
      <c r="Q18" s="6"/>
    </row>
    <row r="19" spans="1:17" x14ac:dyDescent="0.25">
      <c r="Q19" s="8">
        <f>SUM(Q4:Q18)</f>
        <v>8385.2900000000009</v>
      </c>
    </row>
    <row r="23" spans="1:17" x14ac:dyDescent="0.25">
      <c r="K23" s="13"/>
    </row>
    <row r="27" spans="1:17" x14ac:dyDescent="0.25">
      <c r="G27" s="12"/>
    </row>
    <row r="28" spans="1:17" x14ac:dyDescent="0.25">
      <c r="G28" s="12"/>
    </row>
    <row r="29" spans="1:17" x14ac:dyDescent="0.25">
      <c r="G29" s="12"/>
    </row>
    <row r="30" spans="1:17" x14ac:dyDescent="0.25">
      <c r="G30" s="12"/>
    </row>
    <row r="35" spans="9:9" x14ac:dyDescent="0.25">
      <c r="I35" s="13"/>
    </row>
  </sheetData>
  <mergeCells count="1">
    <mergeCell ref="A2:C2"/>
  </mergeCells>
  <pageMargins left="0.25" right="0.25" top="0.75" bottom="0.75" header="0.3" footer="0.3"/>
  <pageSetup paperSize="5" scale="78" orientation="landscape" r:id="rId1"/>
  <headerFooter>
    <oddHeader>&amp;CCentre des sciences de l'Ontario
Dépenses des mois d'octobre, de novembre et de décembre</oddHeader>
    <oddFooter>&amp;LPage &amp;P of &amp;N&amp;R&amp;Z&amp;F</oddFooter>
  </headerFooter>
  <ignoredErrors>
    <ignoredError sqref="D10:E10 D9:E9 D4:E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E0EE-EBFE-4099-9E07-ABCB138C25BD}">
  <dimension ref="A1"/>
  <sheetViews>
    <sheetView workbookViewId="0">
      <selection activeCell="E20" sqref="E20:E24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8B848-2E97-404D-B5B7-6983B20B18B0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D3C3F-38EB-4296-AF57-9CE67ABDA95D}">
  <dimension ref="V1"/>
  <sheetViews>
    <sheetView workbookViewId="0">
      <selection activeCell="P21" sqref="P21"/>
    </sheetView>
  </sheetViews>
  <sheetFormatPr defaultRowHeight="13.2" x14ac:dyDescent="0.25"/>
  <cols>
    <col min="22" max="22" width="9.109375" style="12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4595F-FD98-4759-BC09-606E28B01288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D5B88-5548-4B47-B4B0-62C371EDDDCE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99E0-8AB5-4236-84E2-BD514021B4AC}">
  <dimension ref="A1"/>
  <sheetViews>
    <sheetView workbookViewId="0">
      <selection activeCell="P21" sqref="P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3.2" x14ac:dyDescent="0.25"/>
  <sheetData>
    <row r="1" spans="1:2" x14ac:dyDescent="0.25">
      <c r="A1" t="s">
        <v>2</v>
      </c>
      <c r="B1" t="s">
        <v>16</v>
      </c>
    </row>
    <row r="8" spans="1:2" x14ac:dyDescent="0.25">
      <c r="A8" t="s">
        <v>3</v>
      </c>
    </row>
    <row r="15" spans="1:2" x14ac:dyDescent="0.25">
      <c r="A15" t="s">
        <v>4</v>
      </c>
    </row>
    <row r="22" spans="1:1" x14ac:dyDescent="0.25">
      <c r="A22" t="s">
        <v>5</v>
      </c>
    </row>
    <row r="29" spans="1:1" x14ac:dyDescent="0.25">
      <c r="A29" t="s">
        <v>6</v>
      </c>
    </row>
    <row r="65" spans="1:1" x14ac:dyDescent="0.25">
      <c r="A65" t="s">
        <v>7</v>
      </c>
    </row>
    <row r="72" spans="1:1" x14ac:dyDescent="0.25">
      <c r="A72" t="s">
        <v>8</v>
      </c>
    </row>
    <row r="79" spans="1:1" x14ac:dyDescent="0.25">
      <c r="A79" t="s">
        <v>9</v>
      </c>
    </row>
    <row r="86" spans="1:1" x14ac:dyDescent="0.25">
      <c r="A86" t="s">
        <v>10</v>
      </c>
    </row>
    <row r="93" spans="1:1" x14ac:dyDescent="0.25">
      <c r="A93" t="s">
        <v>11</v>
      </c>
    </row>
    <row r="100" spans="1:1" x14ac:dyDescent="0.25">
      <c r="A100" t="s">
        <v>12</v>
      </c>
    </row>
    <row r="107" spans="1:1" x14ac:dyDescent="0.25">
      <c r="A107" t="s">
        <v>13</v>
      </c>
    </row>
    <row r="114" spans="1:1" x14ac:dyDescent="0.25">
      <c r="A114" t="s">
        <v>14</v>
      </c>
    </row>
    <row r="121" spans="1:1" x14ac:dyDescent="0.25">
      <c r="A121" t="s">
        <v>15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D3D971B8C52846A04F58333D09529A" ma:contentTypeVersion="0" ma:contentTypeDescription="Create a new document." ma:contentTypeScope="" ma:versionID="9b239182efa1117b548bd22f9d0c5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22C6FE-4F83-4601-B26A-85186EA55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CB3062-EA45-48BE-ABB9-76CB07174AC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32D985-1908-4DD6-AFE0-915967751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Déplacements 2023-2024 T3  </vt:lpstr>
      <vt:lpstr>Sheet1</vt:lpstr>
      <vt:lpstr>PK</vt:lpstr>
      <vt:lpstr>CP </vt:lpstr>
      <vt:lpstr>AF</vt:lpstr>
      <vt:lpstr>YC</vt:lpstr>
      <vt:lpstr>LA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'Déplacements 2023-2024 T3  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Mireille Mouscardy</cp:lastModifiedBy>
  <cp:lastPrinted>2022-10-27T19:43:27Z</cp:lastPrinted>
  <dcterms:created xsi:type="dcterms:W3CDTF">2014-01-23T19:45:31Z</dcterms:created>
  <dcterms:modified xsi:type="dcterms:W3CDTF">2024-02-05T14:26:58Z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0x010100FFD3D971B8C52846A04F58333D09529A</vt:lpwstr>
  </property>
</Properties>
</file>